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Av. Circ  - CR 13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<sst xmlns="http://schemas.openxmlformats.org/spreadsheetml/2006/main" count="530" uniqueCount="154">
  <si>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</si>
  <si>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</si>
  <si>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</si>
  <si>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</si>
  <si>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</si>
  <si>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</si>
  <si>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</si>
  <si>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</si>
  <si>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</si>
  <si>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</si>
  <si>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</si>
  <si>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</si>
  <si>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</si>
  <si>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</si>
  <si>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</si>
  <si>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</si>
  <si>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</si>
  <si>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</si>
  <si>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</si>
  <si>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</si>
  <si>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</si>
  <si>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</si>
  <si>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</si>
  <si>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</si>
  <si>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</si>
  <si>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</si>
  <si>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</si>
  <si>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</si>
  <si>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</si>
  <si>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</si>
  <si>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</si>
  <si>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</si>
  <si>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</si>
  <si>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</si>
  <si>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</si>
  <si>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</si>
  <si>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</si>
  <si>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</si>
  <si>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</si>
  <si>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</si>
  <si>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</si>
  <si>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</si>
  <si>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</si>
  <si>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</si>
  <si>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</si>
  <si>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</si>
  <si>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</si>
  <si>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</si>
  <si>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</si>
  <si>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</si>
  <si>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</si>
  <si>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</si>
  <si>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</si>
  <si>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</si>
  <si>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</si>
  <si>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</si>
  <si>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</si>
  <si>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</si>
  <si>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</si>
  <si>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</si>
  <si>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</si>
  <si>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</si>
  <si>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</si>
  <si>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</si>
  <si>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</si>
  <si>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</si>
  <si>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</si>
  <si>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</si>
  <si>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</si>
  <si>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</si>
  <si>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</si>
  <si>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</si>
  <si>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</si>
  <si>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</si>
  <si>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</si>
  <si>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</si>
  <si>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</si>
  <si>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</si>
  <si>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</si>
  <si>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</si>
  <si>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</si>
  <si>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</si>
  <si>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</si>
  <si>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</si>
  <si>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</si>
  <si>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</si>
  <si>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</si>
  <si>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</si>
  <si>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</si>
  <si>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</si>
  <si>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</si>
  <si>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</si>
  <si>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</si>
  <si>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</si>
  <si>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</si>
  <si>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</si>
  <si>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</si>
  <si>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</si>
  <si>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</si>
  <si>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</si>
  <si>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</si>
  <si>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</si>
  <si>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</si>
  <si>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</si>
  <si>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</si>
  <si>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</si>
  <si>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</si>
  <si>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</si>
  <si>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</si>
  <si>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</si>
  <si>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</si>
  <si>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</si>
  <si>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</si>
  <si>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</si>
  <si>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</si>
  <si>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</si>
  <si>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</si>
  <si>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</si>
  <si>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</si>
  <si>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</si>
  <si>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</si>
  <si>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</si>
  <si>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</si>
  <si>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</si>
  <si>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</si>
  <si>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</si>
  <si>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</si>
  <si>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</si>
  <si>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</si>
  <si>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</si>
  <si>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</si>
  <si>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</si>
  <si>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</si>
  <si>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</si>
  <si>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</si>
  <si>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</si>
  <si>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</si>
  <si>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</si>
  <si>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</si>
  <si>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</si>
  <si>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</si>
  <si>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</si>
  <si>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</si>
  <si>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</si>
  <si>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</si>
  <si>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</si>
  <si>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</si>
  <si>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</si>
  <si>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</si>
  <si>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</si>
  <si>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</si>
  <si>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CARRERA 13</t>
  </si>
  <si>
    <t>JULIO VASQUEZ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</si>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</sst>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4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7176"/>
        <c:axId val="361546000"/>
      </c:barChart>
      <c:catAx>
        <c:axId val="361547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6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7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3">
                  <c:v>10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12</c:v>
                </c:pt>
                <c:pt idx="18">
                  <c:v>12</c:v>
                </c:pt>
                <c:pt idx="19">
                  <c:v>10</c:v>
                </c:pt>
                <c:pt idx="20">
                  <c:v>7</c:v>
                </c:pt>
                <c:pt idx="21">
                  <c:v>12</c:v>
                </c:pt>
                <c:pt idx="22">
                  <c:v>10</c:v>
                </c:pt>
                <c:pt idx="23">
                  <c:v>16</c:v>
                </c:pt>
                <c:pt idx="24">
                  <c:v>21</c:v>
                </c:pt>
                <c:pt idx="25">
                  <c:v>17</c:v>
                </c:pt>
                <c:pt idx="29">
                  <c:v>152</c:v>
                </c:pt>
                <c:pt idx="30">
                  <c:v>137</c:v>
                </c:pt>
                <c:pt idx="31">
                  <c:v>93</c:v>
                </c:pt>
                <c:pt idx="32">
                  <c:v>49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33</c:v>
                </c:pt>
                <c:pt idx="4">
                  <c:v>25</c:v>
                </c:pt>
                <c:pt idx="5">
                  <c:v>20</c:v>
                </c:pt>
                <c:pt idx="6">
                  <c:v>17</c:v>
                </c:pt>
                <c:pt idx="7">
                  <c:v>15</c:v>
                </c:pt>
                <c:pt idx="8">
                  <c:v>16</c:v>
                </c:pt>
                <c:pt idx="9">
                  <c:v>18</c:v>
                </c:pt>
                <c:pt idx="13">
                  <c:v>25</c:v>
                </c:pt>
                <c:pt idx="14">
                  <c:v>24</c:v>
                </c:pt>
                <c:pt idx="15">
                  <c:v>23</c:v>
                </c:pt>
                <c:pt idx="16">
                  <c:v>22</c:v>
                </c:pt>
                <c:pt idx="17">
                  <c:v>22</c:v>
                </c:pt>
                <c:pt idx="18">
                  <c:v>23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19</c:v>
                </c:pt>
                <c:pt idx="29">
                  <c:v>38</c:v>
                </c:pt>
                <c:pt idx="30">
                  <c:v>28</c:v>
                </c:pt>
                <c:pt idx="31">
                  <c:v>20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423664"/>
        <c:axId val="361427976"/>
      </c:lineChart>
      <c:catAx>
        <c:axId val="361423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42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427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1423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7</c:v>
                </c:pt>
                <c:pt idx="12">
                  <c:v>0</c:v>
                </c:pt>
                <c:pt idx="13">
                  <c:v>7</c:v>
                </c:pt>
                <c:pt idx="14">
                  <c:v>7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3256"/>
        <c:axId val="361549528"/>
      </c:barChart>
      <c:catAx>
        <c:axId val="36154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9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9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15</c:v>
                </c:pt>
                <c:pt idx="1">
                  <c:v>44</c:v>
                </c:pt>
                <c:pt idx="2">
                  <c:v>44</c:v>
                </c:pt>
                <c:pt idx="3">
                  <c:v>49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6784"/>
        <c:axId val="361544824"/>
      </c:barChart>
      <c:catAx>
        <c:axId val="3615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</c:v>
                </c:pt>
                <c:pt idx="1">
                  <c:v>10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5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2472"/>
        <c:axId val="361545216"/>
      </c:barChart>
      <c:catAx>
        <c:axId val="36154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</c:v>
                </c:pt>
                <c:pt idx="1">
                  <c:v>8</c:v>
                </c:pt>
                <c:pt idx="2">
                  <c:v>11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8352"/>
        <c:axId val="361548744"/>
      </c:barChart>
      <c:catAx>
        <c:axId val="3615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8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8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8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542864"/>
        <c:axId val="361543648"/>
      </c:barChart>
      <c:catAx>
        <c:axId val="3615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54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54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423272"/>
        <c:axId val="361424056"/>
      </c:barChart>
      <c:catAx>
        <c:axId val="36142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42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3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427192"/>
        <c:axId val="361424840"/>
      </c:barChart>
      <c:catAx>
        <c:axId val="36142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42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7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1425232"/>
        <c:axId val="361426016"/>
      </c:barChart>
      <c:catAx>
        <c:axId val="36142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1426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1425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0725" y="95251"/>
          <a:ext cx="2124075" cy="1074336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0</xdr:row>
      <xdr:rowOff>161924</xdr:rowOff>
    </xdr:from>
    <xdr:to>
      <xdr:col>39</xdr:col>
      <xdr:colOff>260206</xdr:colOff>
      <xdr:row>3</xdr:row>
      <xdr:rowOff>200024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44100" y="161924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5" zoomScaleNormal="100" workbookViewId="0">
      <selection activeCell="X16" sqref="X16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2" t="s">
        <v>56</v>
      </c>
      <c r="B5" s="132"/>
      <c r="C5" s="132"/>
      <c r="D5" s="142" t="s">
        <v>151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1" ht="12.75" customHeight="1" x14ac:dyDescent="0.2">
      <c r="A6" s="132" t="s">
        <v>55</v>
      </c>
      <c r="B6" s="132"/>
      <c r="C6" s="132"/>
      <c r="D6" s="139" t="s">
        <v>153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43965</v>
      </c>
      <c r="T6" s="137"/>
      <c r="U6" s="137"/>
    </row>
    <row r="7" spans="1:21" ht="11.2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1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150</v>
      </c>
      <c r="Q9" s="17" t="s">
        <v>0</v>
      </c>
      <c r="R9" s="15" t="s">
        <v>2</v>
      </c>
      <c r="S9" s="16" t="s">
        <v>3</v>
      </c>
      <c r="T9" s="131"/>
      <c r="U9" s="130"/>
    </row>
    <row r="10" spans="1:21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10</v>
      </c>
      <c r="O10" s="19" t="s">
        <v>43</v>
      </c>
      <c r="P10" s="46">
        <v>15</v>
      </c>
      <c r="Q10" s="46"/>
      <c r="R10" s="46"/>
      <c r="S10" s="46"/>
      <c r="T10" s="6">
        <f>P10</f>
        <v>15</v>
      </c>
      <c r="U10" s="36"/>
    </row>
    <row r="11" spans="1:21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12</v>
      </c>
      <c r="O11" s="19" t="s">
        <v>44</v>
      </c>
      <c r="P11" s="46">
        <v>44</v>
      </c>
      <c r="Q11" s="46"/>
      <c r="R11" s="46"/>
      <c r="S11" s="46"/>
      <c r="T11" s="6">
        <f t="shared" ref="T11:T21" si="2">P11</f>
        <v>44</v>
      </c>
      <c r="U11" s="2"/>
    </row>
    <row r="12" spans="1:21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13</v>
      </c>
      <c r="O12" s="19" t="s">
        <v>32</v>
      </c>
      <c r="P12" s="46">
        <v>44</v>
      </c>
      <c r="Q12" s="46"/>
      <c r="R12" s="46"/>
      <c r="S12" s="46"/>
      <c r="T12" s="6">
        <f t="shared" si="2"/>
        <v>44</v>
      </c>
      <c r="U12" s="2"/>
    </row>
    <row r="13" spans="1:21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15</v>
      </c>
      <c r="H13" s="19" t="s">
        <v>7</v>
      </c>
      <c r="I13" s="46">
        <v>5</v>
      </c>
      <c r="J13" s="46"/>
      <c r="K13" s="46"/>
      <c r="L13" s="46"/>
      <c r="M13" s="6">
        <f t="shared" si="1"/>
        <v>5</v>
      </c>
      <c r="N13" s="2">
        <f t="shared" ref="N13:N18" si="4">M10+M11+M12+M13</f>
        <v>13</v>
      </c>
      <c r="O13" s="19" t="s">
        <v>33</v>
      </c>
      <c r="P13" s="46">
        <v>49</v>
      </c>
      <c r="Q13" s="46"/>
      <c r="R13" s="46"/>
      <c r="S13" s="46"/>
      <c r="T13" s="6">
        <f t="shared" si="2"/>
        <v>49</v>
      </c>
      <c r="U13" s="2">
        <f t="shared" ref="U13:U21" si="5">T10+T11+T12+T13</f>
        <v>152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13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137</v>
      </c>
    </row>
    <row r="15" spans="1:21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14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12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93</v>
      </c>
    </row>
    <row r="16" spans="1:21" ht="24" customHeight="1" x14ac:dyDescent="0.2">
      <c r="A16" s="18" t="s">
        <v>39</v>
      </c>
      <c r="B16" s="46">
        <v>7</v>
      </c>
      <c r="C16" s="46"/>
      <c r="D16" s="46"/>
      <c r="E16" s="46"/>
      <c r="F16" s="6">
        <f t="shared" si="0"/>
        <v>7</v>
      </c>
      <c r="G16" s="2">
        <f t="shared" si="3"/>
        <v>15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10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49</v>
      </c>
    </row>
    <row r="17" spans="1:21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16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17</v>
      </c>
      <c r="H18" s="19" t="s">
        <v>20</v>
      </c>
      <c r="I18" s="46">
        <v>7</v>
      </c>
      <c r="J18" s="46"/>
      <c r="K18" s="46"/>
      <c r="L18" s="46"/>
      <c r="M18" s="6">
        <f t="shared" si="1"/>
        <v>7</v>
      </c>
      <c r="N18" s="2">
        <f t="shared" si="4"/>
        <v>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15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7</v>
      </c>
      <c r="J20" s="46"/>
      <c r="K20" s="46"/>
      <c r="L20" s="46"/>
      <c r="M20" s="6">
        <f t="shared" si="1"/>
        <v>7</v>
      </c>
      <c r="N20" s="2">
        <f>M17+M18+M19+M20</f>
        <v>16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7</v>
      </c>
      <c r="J21" s="46"/>
      <c r="K21" s="46"/>
      <c r="L21" s="46"/>
      <c r="M21" s="6">
        <f t="shared" si="1"/>
        <v>7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17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21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152</v>
      </c>
    </row>
    <row r="24" spans="1:21" ht="15" customHeight="1" x14ac:dyDescent="0.2">
      <c r="A24" s="150"/>
      <c r="B24" s="151"/>
      <c r="C24" s="51" t="s">
        <v>73</v>
      </c>
      <c r="D24" s="54"/>
      <c r="E24" s="54"/>
      <c r="F24" s="55" t="s">
        <v>87</v>
      </c>
      <c r="G24" s="56"/>
      <c r="H24" s="150"/>
      <c r="I24" s="151"/>
      <c r="J24" s="51" t="s">
        <v>73</v>
      </c>
      <c r="K24" s="54"/>
      <c r="L24" s="54"/>
      <c r="M24" s="55" t="s">
        <v>71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="110" zoomScaleNormal="11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Av. Circunvalar X CARRERA 13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/>
      <c r="M6" s="144"/>
      <c r="N6" s="144"/>
      <c r="O6" s="42"/>
      <c r="P6" s="132" t="s">
        <v>58</v>
      </c>
      <c r="Q6" s="132"/>
      <c r="R6" s="132"/>
      <c r="S6" s="137">
        <v>43965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5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5" t="s">
        <v>150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12</v>
      </c>
      <c r="C10" s="46"/>
      <c r="D10" s="46"/>
      <c r="E10" s="46"/>
      <c r="F10" s="6">
        <f>B10</f>
        <v>12</v>
      </c>
      <c r="G10" s="2"/>
      <c r="H10" s="19" t="s">
        <v>4</v>
      </c>
      <c r="I10" s="46">
        <v>6</v>
      </c>
      <c r="J10" s="46"/>
      <c r="K10" s="46"/>
      <c r="L10" s="46"/>
      <c r="M10" s="6">
        <f>I10</f>
        <v>6</v>
      </c>
      <c r="N10" s="9">
        <f>F20+F21+F22+M10</f>
        <v>25</v>
      </c>
      <c r="O10" s="19" t="s">
        <v>43</v>
      </c>
      <c r="P10" s="46">
        <v>10</v>
      </c>
      <c r="Q10" s="46"/>
      <c r="R10" s="46"/>
      <c r="S10" s="46"/>
      <c r="T10" s="6">
        <f>P10</f>
        <v>10</v>
      </c>
      <c r="U10" s="10"/>
      <c r="AB10" s="1"/>
    </row>
    <row r="11" spans="1:28" ht="24" customHeight="1" x14ac:dyDescent="0.2">
      <c r="A11" s="18" t="s">
        <v>14</v>
      </c>
      <c r="B11" s="46">
        <v>10</v>
      </c>
      <c r="C11" s="46"/>
      <c r="D11" s="46"/>
      <c r="E11" s="46"/>
      <c r="F11" s="6">
        <f t="shared" ref="F11:F22" si="0">B11</f>
        <v>10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24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7</v>
      </c>
      <c r="J12" s="46"/>
      <c r="K12" s="46"/>
      <c r="L12" s="46"/>
      <c r="M12" s="6">
        <f t="shared" si="1"/>
        <v>7</v>
      </c>
      <c r="N12" s="2">
        <f>F22+M10+M11+M12</f>
        <v>23</v>
      </c>
      <c r="O12" s="19" t="s">
        <v>32</v>
      </c>
      <c r="P12" s="46">
        <v>11</v>
      </c>
      <c r="Q12" s="46"/>
      <c r="R12" s="46"/>
      <c r="S12" s="46"/>
      <c r="T12" s="6">
        <f t="shared" si="2"/>
        <v>11</v>
      </c>
      <c r="U12" s="2"/>
      <c r="AB12" s="1"/>
    </row>
    <row r="13" spans="1:28" ht="24" customHeight="1" x14ac:dyDescent="0.2">
      <c r="A13" s="18" t="s">
        <v>19</v>
      </c>
      <c r="B13" s="46">
        <v>5</v>
      </c>
      <c r="C13" s="46"/>
      <c r="D13" s="46"/>
      <c r="E13" s="46"/>
      <c r="F13" s="6">
        <f t="shared" si="0"/>
        <v>5</v>
      </c>
      <c r="G13" s="2">
        <f t="shared" ref="G13:G19" si="3">F10+F11+F12+F13</f>
        <v>33</v>
      </c>
      <c r="H13" s="19" t="s">
        <v>7</v>
      </c>
      <c r="I13" s="46">
        <v>5</v>
      </c>
      <c r="J13" s="46"/>
      <c r="K13" s="46"/>
      <c r="L13" s="46"/>
      <c r="M13" s="6">
        <f t="shared" si="1"/>
        <v>5</v>
      </c>
      <c r="N13" s="2">
        <f t="shared" ref="N13:N18" si="4">M10+M11+M12+M13</f>
        <v>22</v>
      </c>
      <c r="O13" s="19" t="s">
        <v>33</v>
      </c>
      <c r="P13" s="46">
        <v>9</v>
      </c>
      <c r="Q13" s="46"/>
      <c r="R13" s="46"/>
      <c r="S13" s="46"/>
      <c r="T13" s="6">
        <f t="shared" si="2"/>
        <v>9</v>
      </c>
      <c r="U13" s="2">
        <f t="shared" ref="U13:U21" si="5">T10+T11+T12+T13</f>
        <v>38</v>
      </c>
      <c r="AB13" s="50">
        <v>212.5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25</v>
      </c>
      <c r="H14" s="19" t="s">
        <v>9</v>
      </c>
      <c r="I14" s="46">
        <v>6</v>
      </c>
      <c r="J14" s="46"/>
      <c r="K14" s="46"/>
      <c r="L14" s="46"/>
      <c r="M14" s="6">
        <f t="shared" si="1"/>
        <v>6</v>
      </c>
      <c r="N14" s="2">
        <f t="shared" si="4"/>
        <v>22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28</v>
      </c>
      <c r="AB14" s="50">
        <v>226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20</v>
      </c>
      <c r="H15" s="19" t="s">
        <v>12</v>
      </c>
      <c r="I15" s="46">
        <v>5</v>
      </c>
      <c r="J15" s="46"/>
      <c r="K15" s="46"/>
      <c r="L15" s="46"/>
      <c r="M15" s="6">
        <f t="shared" si="1"/>
        <v>5</v>
      </c>
      <c r="N15" s="2">
        <f t="shared" si="4"/>
        <v>23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20</v>
      </c>
      <c r="AB15" s="50">
        <v>233.5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 t="shared" si="3"/>
        <v>17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20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</v>
      </c>
      <c r="AB16" s="50">
        <v>234</v>
      </c>
    </row>
    <row r="17" spans="1:28" ht="24" customHeight="1" x14ac:dyDescent="0.2">
      <c r="A17" s="18" t="s">
        <v>40</v>
      </c>
      <c r="B17" s="46">
        <v>3</v>
      </c>
      <c r="C17" s="46"/>
      <c r="D17" s="46"/>
      <c r="E17" s="46"/>
      <c r="F17" s="6">
        <f t="shared" si="0"/>
        <v>3</v>
      </c>
      <c r="G17" s="2">
        <f t="shared" si="3"/>
        <v>15</v>
      </c>
      <c r="H17" s="19" t="s">
        <v>18</v>
      </c>
      <c r="I17" s="46">
        <v>3</v>
      </c>
      <c r="J17" s="46"/>
      <c r="K17" s="46"/>
      <c r="L17" s="46"/>
      <c r="M17" s="6">
        <f t="shared" si="1"/>
        <v>3</v>
      </c>
      <c r="N17" s="2">
        <f t="shared" si="4"/>
        <v>18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16</v>
      </c>
      <c r="H18" s="19" t="s">
        <v>20</v>
      </c>
      <c r="I18" s="46">
        <v>5</v>
      </c>
      <c r="J18" s="46"/>
      <c r="K18" s="46"/>
      <c r="L18" s="46"/>
      <c r="M18" s="6">
        <f t="shared" si="1"/>
        <v>5</v>
      </c>
      <c r="N18" s="2">
        <f t="shared" si="4"/>
        <v>17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7</v>
      </c>
      <c r="C19" s="47"/>
      <c r="D19" s="47"/>
      <c r="E19" s="47"/>
      <c r="F19" s="7">
        <f t="shared" si="0"/>
        <v>7</v>
      </c>
      <c r="G19" s="3">
        <f t="shared" si="3"/>
        <v>18</v>
      </c>
      <c r="H19" s="20" t="s">
        <v>22</v>
      </c>
      <c r="I19" s="45">
        <v>7</v>
      </c>
      <c r="J19" s="45"/>
      <c r="K19" s="45"/>
      <c r="L19" s="45"/>
      <c r="M19" s="6">
        <f t="shared" si="1"/>
        <v>7</v>
      </c>
      <c r="N19" s="2">
        <f>M16+M17+M18+M19</f>
        <v>19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20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8</v>
      </c>
      <c r="C21" s="46"/>
      <c r="D21" s="46"/>
      <c r="E21" s="46"/>
      <c r="F21" s="6">
        <f t="shared" si="0"/>
        <v>8</v>
      </c>
      <c r="G21" s="36"/>
      <c r="H21" s="20" t="s">
        <v>25</v>
      </c>
      <c r="I21" s="46">
        <v>4</v>
      </c>
      <c r="J21" s="46"/>
      <c r="K21" s="46"/>
      <c r="L21" s="46"/>
      <c r="M21" s="6">
        <f t="shared" si="1"/>
        <v>4</v>
      </c>
      <c r="N21" s="2">
        <f>M18+M19+M20+M21</f>
        <v>21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19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33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25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38</v>
      </c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74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Av. Circunvalar X CARRERA 13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0</v>
      </c>
      <c r="M6" s="143"/>
      <c r="N6" s="143"/>
      <c r="O6" s="12"/>
      <c r="P6" s="132" t="s">
        <v>58</v>
      </c>
      <c r="Q6" s="132"/>
      <c r="R6" s="132"/>
      <c r="S6" s="158">
        <f>'G-1'!S6:U6</f>
        <v>43965</v>
      </c>
      <c r="T6" s="158"/>
      <c r="U6" s="158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 t="e">
        <f>MAX(G13:G19)</f>
        <v>#REF!</v>
      </c>
      <c r="H23" s="152" t="s">
        <v>48</v>
      </c>
      <c r="I23" s="153"/>
      <c r="J23" s="145" t="s">
        <v>50</v>
      </c>
      <c r="K23" s="146"/>
      <c r="L23" s="146"/>
      <c r="M23" s="147"/>
      <c r="N23" s="53" t="e">
        <f>MAX(N10:N22)</f>
        <v>#REF!</v>
      </c>
      <c r="O23" s="148" t="s">
        <v>49</v>
      </c>
      <c r="P23" s="149"/>
      <c r="Q23" s="154" t="s">
        <v>50</v>
      </c>
      <c r="R23" s="155"/>
      <c r="S23" s="155"/>
      <c r="T23" s="156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67</v>
      </c>
      <c r="N24" s="56"/>
      <c r="O24" s="150"/>
      <c r="P24" s="151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6" t="s">
        <v>111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7" t="s">
        <v>112</v>
      </c>
      <c r="B4" s="177"/>
      <c r="C4" s="178" t="s">
        <v>60</v>
      </c>
      <c r="D4" s="178"/>
      <c r="E4" s="178"/>
      <c r="F4" s="76"/>
      <c r="G4" s="72"/>
      <c r="H4" s="72"/>
      <c r="I4" s="72"/>
      <c r="J4" s="72"/>
    </row>
    <row r="5" spans="1:10" x14ac:dyDescent="0.2">
      <c r="A5" s="132" t="s">
        <v>56</v>
      </c>
      <c r="B5" s="132"/>
      <c r="C5" s="179" t="str">
        <f>'G-1'!D5</f>
        <v>Av. Circunvalar X CARRERA 13</v>
      </c>
      <c r="D5" s="179"/>
      <c r="E5" s="179"/>
      <c r="F5" s="77"/>
      <c r="G5" s="78"/>
      <c r="H5" s="69" t="s">
        <v>53</v>
      </c>
      <c r="I5" s="180">
        <f>'G-1'!L5</f>
        <v>0</v>
      </c>
      <c r="J5" s="180"/>
    </row>
    <row r="6" spans="1:10" x14ac:dyDescent="0.2">
      <c r="A6" s="132" t="s">
        <v>113</v>
      </c>
      <c r="B6" s="132"/>
      <c r="C6" s="165" t="s">
        <v>148</v>
      </c>
      <c r="D6" s="165"/>
      <c r="E6" s="165"/>
      <c r="F6" s="77"/>
      <c r="G6" s="78"/>
      <c r="H6" s="69" t="s">
        <v>58</v>
      </c>
      <c r="I6" s="166">
        <f>'G-1'!S6</f>
        <v>43965</v>
      </c>
      <c r="J6" s="166"/>
    </row>
    <row r="7" spans="1:10" x14ac:dyDescent="0.2">
      <c r="A7" s="79"/>
      <c r="B7" s="79"/>
      <c r="C7" s="167"/>
      <c r="D7" s="167"/>
      <c r="E7" s="167"/>
      <c r="F7" s="167"/>
      <c r="G7" s="76"/>
      <c r="H7" s="80"/>
      <c r="I7" s="81"/>
      <c r="J7" s="72"/>
    </row>
    <row r="8" spans="1:10" x14ac:dyDescent="0.2">
      <c r="A8" s="168" t="s">
        <v>114</v>
      </c>
      <c r="B8" s="170" t="s">
        <v>115</v>
      </c>
      <c r="C8" s="168" t="s">
        <v>116</v>
      </c>
      <c r="D8" s="170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2" t="s">
        <v>122</v>
      </c>
      <c r="J8" s="174" t="s">
        <v>123</v>
      </c>
    </row>
    <row r="9" spans="1:10" x14ac:dyDescent="0.2">
      <c r="A9" s="169"/>
      <c r="B9" s="171"/>
      <c r="C9" s="169"/>
      <c r="D9" s="171"/>
      <c r="E9" s="85" t="s">
        <v>52</v>
      </c>
      <c r="F9" s="86" t="s">
        <v>0</v>
      </c>
      <c r="G9" s="87" t="s">
        <v>2</v>
      </c>
      <c r="H9" s="86" t="s">
        <v>3</v>
      </c>
      <c r="I9" s="173"/>
      <c r="J9" s="175"/>
    </row>
    <row r="10" spans="1:10" x14ac:dyDescent="0.2">
      <c r="A10" s="159" t="s">
        <v>124</v>
      </c>
      <c r="B10" s="162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60"/>
      <c r="B11" s="163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60"/>
      <c r="B12" s="163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60"/>
      <c r="B13" s="163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60"/>
      <c r="B14" s="163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60"/>
      <c r="B15" s="163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60"/>
      <c r="B16" s="163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60"/>
      <c r="B17" s="163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61"/>
      <c r="B18" s="164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59" t="s">
        <v>131</v>
      </c>
      <c r="B19" s="162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60"/>
      <c r="B20" s="163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60"/>
      <c r="B21" s="163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60"/>
      <c r="B22" s="163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60"/>
      <c r="B23" s="163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60"/>
      <c r="B24" s="163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60"/>
      <c r="B25" s="163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60"/>
      <c r="B26" s="163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61"/>
      <c r="B27" s="164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59" t="s">
        <v>132</v>
      </c>
      <c r="B28" s="162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60"/>
      <c r="B29" s="163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60"/>
      <c r="B30" s="163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60"/>
      <c r="B31" s="163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60"/>
      <c r="B32" s="163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60"/>
      <c r="B33" s="163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60"/>
      <c r="B34" s="163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60"/>
      <c r="B35" s="163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61"/>
      <c r="B36" s="164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59" t="s">
        <v>133</v>
      </c>
      <c r="B37" s="162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60"/>
      <c r="B38" s="163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60"/>
      <c r="B39" s="163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60"/>
      <c r="B40" s="163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60"/>
      <c r="B41" s="163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60"/>
      <c r="B42" s="163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60"/>
      <c r="B43" s="163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60"/>
      <c r="B44" s="163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61"/>
      <c r="B45" s="164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Normal="100" workbookViewId="0">
      <selection activeCell="AP9" sqref="AP9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8" t="s">
        <v>94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8" t="s">
        <v>95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8" t="s">
        <v>96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4" t="s">
        <v>97</v>
      </c>
      <c r="B8" s="184"/>
      <c r="C8" s="183" t="s">
        <v>98</v>
      </c>
      <c r="D8" s="183"/>
      <c r="E8" s="183"/>
      <c r="F8" s="183"/>
      <c r="G8" s="183"/>
      <c r="H8" s="183"/>
      <c r="I8" s="58"/>
      <c r="J8" s="58"/>
      <c r="K8" s="58"/>
      <c r="L8" s="184" t="s">
        <v>99</v>
      </c>
      <c r="M8" s="184"/>
      <c r="N8" s="184"/>
      <c r="O8" s="183" t="str">
        <f>'G-1'!D5</f>
        <v>Av. Circunvalar X CARRERA 13</v>
      </c>
      <c r="P8" s="183"/>
      <c r="Q8" s="183"/>
      <c r="R8" s="183"/>
      <c r="S8" s="183"/>
      <c r="T8" s="58"/>
      <c r="U8" s="58"/>
      <c r="V8" s="184" t="s">
        <v>100</v>
      </c>
      <c r="W8" s="184"/>
      <c r="X8" s="184"/>
      <c r="Y8" s="183">
        <f>'G-1'!L5</f>
        <v>0</v>
      </c>
      <c r="Z8" s="183"/>
      <c r="AA8" s="183"/>
      <c r="AB8" s="58"/>
      <c r="AC8" s="58"/>
      <c r="AD8" s="58"/>
      <c r="AE8" s="58"/>
      <c r="AF8" s="58"/>
      <c r="AG8" s="58"/>
      <c r="AH8" s="184" t="s">
        <v>101</v>
      </c>
      <c r="AI8" s="184"/>
      <c r="AJ8" s="185">
        <f>'G-1'!S6</f>
        <v>43965</v>
      </c>
      <c r="AK8" s="185"/>
      <c r="AL8" s="185"/>
      <c r="AM8" s="185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7" t="s">
        <v>47</v>
      </c>
      <c r="E10" s="187"/>
      <c r="F10" s="187"/>
      <c r="G10" s="18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7" t="s">
        <v>134</v>
      </c>
      <c r="T10" s="187"/>
      <c r="U10" s="187"/>
      <c r="V10" s="18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7" t="s">
        <v>49</v>
      </c>
      <c r="AI10" s="187"/>
      <c r="AJ10" s="187"/>
      <c r="AK10" s="18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6" t="s">
        <v>103</v>
      </c>
      <c r="U12" s="186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15</v>
      </c>
      <c r="AV12" s="63">
        <f t="shared" si="0"/>
        <v>13</v>
      </c>
      <c r="AW12" s="63">
        <f t="shared" si="0"/>
        <v>14</v>
      </c>
      <c r="AX12" s="63">
        <f t="shared" si="0"/>
        <v>15</v>
      </c>
      <c r="AY12" s="63">
        <f t="shared" si="0"/>
        <v>16</v>
      </c>
      <c r="AZ12" s="63">
        <f t="shared" si="0"/>
        <v>17</v>
      </c>
      <c r="BA12" s="63">
        <f t="shared" si="0"/>
        <v>15</v>
      </c>
      <c r="BB12" s="63"/>
      <c r="BC12" s="63"/>
      <c r="BD12" s="63"/>
      <c r="BE12" s="63">
        <f t="shared" ref="BE12:BQ12" si="1">P14</f>
        <v>10</v>
      </c>
      <c r="BF12" s="63">
        <f t="shared" si="1"/>
        <v>12</v>
      </c>
      <c r="BG12" s="63">
        <f t="shared" si="1"/>
        <v>13</v>
      </c>
      <c r="BH12" s="63">
        <f t="shared" si="1"/>
        <v>13</v>
      </c>
      <c r="BI12" s="63">
        <f t="shared" si="1"/>
        <v>12</v>
      </c>
      <c r="BJ12" s="63">
        <f t="shared" si="1"/>
        <v>12</v>
      </c>
      <c r="BK12" s="63">
        <f t="shared" si="1"/>
        <v>10</v>
      </c>
      <c r="BL12" s="63">
        <f t="shared" si="1"/>
        <v>7</v>
      </c>
      <c r="BM12" s="63">
        <f t="shared" si="1"/>
        <v>12</v>
      </c>
      <c r="BN12" s="63">
        <f t="shared" si="1"/>
        <v>10</v>
      </c>
      <c r="BO12" s="63">
        <f t="shared" si="1"/>
        <v>16</v>
      </c>
      <c r="BP12" s="63">
        <f t="shared" si="1"/>
        <v>21</v>
      </c>
      <c r="BQ12" s="63">
        <f t="shared" si="1"/>
        <v>17</v>
      </c>
      <c r="BR12" s="63"/>
      <c r="BS12" s="63"/>
      <c r="BT12" s="63"/>
      <c r="BU12" s="63">
        <f t="shared" ref="BU12:CC12" si="2">AG14</f>
        <v>152</v>
      </c>
      <c r="BV12" s="63">
        <f t="shared" si="2"/>
        <v>137</v>
      </c>
      <c r="BW12" s="63">
        <f t="shared" si="2"/>
        <v>93</v>
      </c>
      <c r="BX12" s="63">
        <f t="shared" si="2"/>
        <v>49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4</v>
      </c>
      <c r="C13" s="115">
        <f>'G-1'!F11</f>
        <v>2</v>
      </c>
      <c r="D13" s="115">
        <f>'G-1'!F12</f>
        <v>6</v>
      </c>
      <c r="E13" s="115">
        <f>'G-1'!F13</f>
        <v>3</v>
      </c>
      <c r="F13" s="115">
        <f>'G-1'!F14</f>
        <v>2</v>
      </c>
      <c r="G13" s="115">
        <f>'G-1'!F15</f>
        <v>3</v>
      </c>
      <c r="H13" s="115">
        <f>'G-1'!F16</f>
        <v>7</v>
      </c>
      <c r="I13" s="115">
        <f>'G-1'!F17</f>
        <v>4</v>
      </c>
      <c r="J13" s="115">
        <f>'G-1'!F18</f>
        <v>3</v>
      </c>
      <c r="K13" s="115">
        <f>'G-1'!F19</f>
        <v>1</v>
      </c>
      <c r="L13" s="116"/>
      <c r="M13" s="115">
        <f>'G-1'!F20</f>
        <v>0</v>
      </c>
      <c r="N13" s="115">
        <f>'G-1'!F21</f>
        <v>2</v>
      </c>
      <c r="O13" s="115">
        <f>'G-1'!F22</f>
        <v>5</v>
      </c>
      <c r="P13" s="115">
        <f>'G-1'!M10</f>
        <v>3</v>
      </c>
      <c r="Q13" s="115">
        <f>'G-1'!M11</f>
        <v>2</v>
      </c>
      <c r="R13" s="115">
        <f>'G-1'!M12</f>
        <v>3</v>
      </c>
      <c r="S13" s="115">
        <f>'G-1'!M13</f>
        <v>5</v>
      </c>
      <c r="T13" s="115">
        <f>'G-1'!M14</f>
        <v>2</v>
      </c>
      <c r="U13" s="115">
        <f>'G-1'!M15</f>
        <v>2</v>
      </c>
      <c r="V13" s="115">
        <f>'G-1'!M16</f>
        <v>1</v>
      </c>
      <c r="W13" s="115">
        <f>'G-1'!M17</f>
        <v>2</v>
      </c>
      <c r="X13" s="115">
        <f>'G-1'!M18</f>
        <v>7</v>
      </c>
      <c r="Y13" s="115">
        <f>'G-1'!M19</f>
        <v>0</v>
      </c>
      <c r="Z13" s="115">
        <f>'G-1'!M20</f>
        <v>7</v>
      </c>
      <c r="AA13" s="115">
        <f>'G-1'!M21</f>
        <v>7</v>
      </c>
      <c r="AB13" s="115">
        <f>'G-1'!M22</f>
        <v>3</v>
      </c>
      <c r="AC13" s="116"/>
      <c r="AD13" s="115">
        <f>'G-1'!T10</f>
        <v>15</v>
      </c>
      <c r="AE13" s="115">
        <f>'G-1'!T11</f>
        <v>44</v>
      </c>
      <c r="AF13" s="115">
        <f>'G-1'!T12</f>
        <v>44</v>
      </c>
      <c r="AG13" s="115">
        <f>'G-1'!T13</f>
        <v>49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15</v>
      </c>
      <c r="F14" s="115">
        <f t="shared" ref="F14:K14" si="3">C13+D13+E13+F13</f>
        <v>13</v>
      </c>
      <c r="G14" s="115">
        <f t="shared" si="3"/>
        <v>14</v>
      </c>
      <c r="H14" s="115">
        <f t="shared" si="3"/>
        <v>15</v>
      </c>
      <c r="I14" s="115">
        <f t="shared" si="3"/>
        <v>16</v>
      </c>
      <c r="J14" s="115">
        <f t="shared" si="3"/>
        <v>17</v>
      </c>
      <c r="K14" s="115">
        <f t="shared" si="3"/>
        <v>15</v>
      </c>
      <c r="L14" s="116"/>
      <c r="M14" s="115"/>
      <c r="N14" s="115"/>
      <c r="O14" s="115"/>
      <c r="P14" s="115">
        <f>M13+N13+O13+P13</f>
        <v>10</v>
      </c>
      <c r="Q14" s="115">
        <f t="shared" ref="Q14:AB14" si="4">N13+O13+P13+Q13</f>
        <v>12</v>
      </c>
      <c r="R14" s="115">
        <f t="shared" si="4"/>
        <v>13</v>
      </c>
      <c r="S14" s="115">
        <f t="shared" si="4"/>
        <v>13</v>
      </c>
      <c r="T14" s="115">
        <f t="shared" si="4"/>
        <v>12</v>
      </c>
      <c r="U14" s="115">
        <f t="shared" si="4"/>
        <v>12</v>
      </c>
      <c r="V14" s="115">
        <f t="shared" si="4"/>
        <v>10</v>
      </c>
      <c r="W14" s="115">
        <f t="shared" si="4"/>
        <v>7</v>
      </c>
      <c r="X14" s="115">
        <f t="shared" si="4"/>
        <v>12</v>
      </c>
      <c r="Y14" s="115">
        <f t="shared" si="4"/>
        <v>10</v>
      </c>
      <c r="Z14" s="115">
        <f t="shared" si="4"/>
        <v>16</v>
      </c>
      <c r="AA14" s="115">
        <f t="shared" si="4"/>
        <v>21</v>
      </c>
      <c r="AB14" s="115">
        <f t="shared" si="4"/>
        <v>17</v>
      </c>
      <c r="AC14" s="116"/>
      <c r="AD14" s="115"/>
      <c r="AE14" s="115"/>
      <c r="AF14" s="115"/>
      <c r="AG14" s="115">
        <f>AD13+AE13+AF13+AG13</f>
        <v>152</v>
      </c>
      <c r="AH14" s="115">
        <f t="shared" ref="AH14:AO14" si="5">AE13+AF13+AG13+AH13</f>
        <v>137</v>
      </c>
      <c r="AI14" s="115">
        <f t="shared" si="5"/>
        <v>93</v>
      </c>
      <c r="AJ14" s="115">
        <f t="shared" si="5"/>
        <v>49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17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21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152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1" t="s">
        <v>103</v>
      </c>
      <c r="U17" s="181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12</v>
      </c>
      <c r="C18" s="115">
        <f>'G-2'!F11</f>
        <v>10</v>
      </c>
      <c r="D18" s="115">
        <f>'G-2'!F12</f>
        <v>6</v>
      </c>
      <c r="E18" s="115">
        <f>'G-2'!F13</f>
        <v>5</v>
      </c>
      <c r="F18" s="115">
        <f>'G-2'!F14</f>
        <v>4</v>
      </c>
      <c r="G18" s="115">
        <f>'G-2'!F15</f>
        <v>5</v>
      </c>
      <c r="H18" s="115">
        <f>'G-2'!F16</f>
        <v>3</v>
      </c>
      <c r="I18" s="115">
        <f>'G-2'!F17</f>
        <v>3</v>
      </c>
      <c r="J18" s="115">
        <f>'G-2'!F18</f>
        <v>5</v>
      </c>
      <c r="K18" s="115">
        <f>'G-2'!F19</f>
        <v>7</v>
      </c>
      <c r="L18" s="116"/>
      <c r="M18" s="115">
        <f>'G-2'!F20</f>
        <v>5</v>
      </c>
      <c r="N18" s="115">
        <f>'G-2'!F21</f>
        <v>8</v>
      </c>
      <c r="O18" s="115">
        <f>'G-2'!F22</f>
        <v>6</v>
      </c>
      <c r="P18" s="115">
        <f>'G-2'!M10</f>
        <v>6</v>
      </c>
      <c r="Q18" s="115">
        <f>'G-2'!M11</f>
        <v>4</v>
      </c>
      <c r="R18" s="115">
        <f>'G-2'!M12</f>
        <v>7</v>
      </c>
      <c r="S18" s="115">
        <f>'G-2'!M13</f>
        <v>5</v>
      </c>
      <c r="T18" s="115">
        <f>'G-2'!M14</f>
        <v>6</v>
      </c>
      <c r="U18" s="115">
        <f>'G-2'!M15</f>
        <v>5</v>
      </c>
      <c r="V18" s="115">
        <f>'G-2'!M16</f>
        <v>4</v>
      </c>
      <c r="W18" s="115">
        <f>'G-2'!M17</f>
        <v>3</v>
      </c>
      <c r="X18" s="115">
        <f>'G-2'!M18</f>
        <v>5</v>
      </c>
      <c r="Y18" s="115">
        <f>'G-2'!M19</f>
        <v>7</v>
      </c>
      <c r="Z18" s="115">
        <f>'G-2'!M20</f>
        <v>5</v>
      </c>
      <c r="AA18" s="115">
        <f>'G-2'!M21</f>
        <v>4</v>
      </c>
      <c r="AB18" s="115">
        <f>'G-2'!M22</f>
        <v>3</v>
      </c>
      <c r="AC18" s="116"/>
      <c r="AD18" s="115">
        <f>'G-2'!T10</f>
        <v>10</v>
      </c>
      <c r="AE18" s="115">
        <f>'G-2'!T11</f>
        <v>8</v>
      </c>
      <c r="AF18" s="115">
        <f>'G-2'!T12</f>
        <v>11</v>
      </c>
      <c r="AG18" s="115">
        <f>'G-2'!T13</f>
        <v>9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33</v>
      </c>
      <c r="AV18" s="67">
        <f t="shared" si="6"/>
        <v>25</v>
      </c>
      <c r="AW18" s="67">
        <f t="shared" si="6"/>
        <v>20</v>
      </c>
      <c r="AX18" s="67">
        <f t="shared" si="6"/>
        <v>17</v>
      </c>
      <c r="AY18" s="67">
        <f t="shared" si="6"/>
        <v>15</v>
      </c>
      <c r="AZ18" s="67">
        <f t="shared" si="6"/>
        <v>16</v>
      </c>
      <c r="BA18" s="67">
        <f t="shared" si="6"/>
        <v>18</v>
      </c>
      <c r="BB18" s="67"/>
      <c r="BC18" s="67"/>
      <c r="BD18" s="67"/>
      <c r="BE18" s="67">
        <f t="shared" ref="BE18:BQ18" si="7">P19</f>
        <v>25</v>
      </c>
      <c r="BF18" s="67">
        <f t="shared" si="7"/>
        <v>24</v>
      </c>
      <c r="BG18" s="67">
        <f t="shared" si="7"/>
        <v>23</v>
      </c>
      <c r="BH18" s="67">
        <f t="shared" si="7"/>
        <v>22</v>
      </c>
      <c r="BI18" s="67">
        <f t="shared" si="7"/>
        <v>22</v>
      </c>
      <c r="BJ18" s="67">
        <f t="shared" si="7"/>
        <v>23</v>
      </c>
      <c r="BK18" s="67">
        <f t="shared" si="7"/>
        <v>20</v>
      </c>
      <c r="BL18" s="67">
        <f t="shared" si="7"/>
        <v>18</v>
      </c>
      <c r="BM18" s="67">
        <f t="shared" si="7"/>
        <v>17</v>
      </c>
      <c r="BN18" s="67">
        <f t="shared" si="7"/>
        <v>19</v>
      </c>
      <c r="BO18" s="67">
        <f t="shared" si="7"/>
        <v>20</v>
      </c>
      <c r="BP18" s="67">
        <f t="shared" si="7"/>
        <v>21</v>
      </c>
      <c r="BQ18" s="67">
        <f t="shared" si="7"/>
        <v>19</v>
      </c>
      <c r="BR18" s="67"/>
      <c r="BS18" s="67"/>
      <c r="BT18" s="67"/>
      <c r="BU18" s="67">
        <f t="shared" ref="BU18:CC18" si="8">AG19</f>
        <v>38</v>
      </c>
      <c r="BV18" s="67">
        <f t="shared" si="8"/>
        <v>28</v>
      </c>
      <c r="BW18" s="67">
        <f t="shared" si="8"/>
        <v>20</v>
      </c>
      <c r="BX18" s="67">
        <f t="shared" si="8"/>
        <v>9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33</v>
      </c>
      <c r="F19" s="115">
        <f t="shared" ref="F19:K19" si="9">C18+D18+E18+F18</f>
        <v>25</v>
      </c>
      <c r="G19" s="115">
        <f t="shared" si="9"/>
        <v>20</v>
      </c>
      <c r="H19" s="115">
        <f t="shared" si="9"/>
        <v>17</v>
      </c>
      <c r="I19" s="115">
        <f t="shared" si="9"/>
        <v>15</v>
      </c>
      <c r="J19" s="115">
        <f t="shared" si="9"/>
        <v>16</v>
      </c>
      <c r="K19" s="115">
        <f t="shared" si="9"/>
        <v>18</v>
      </c>
      <c r="L19" s="116"/>
      <c r="M19" s="115"/>
      <c r="N19" s="115"/>
      <c r="O19" s="115"/>
      <c r="P19" s="115">
        <f>M18+N18+O18+P18</f>
        <v>25</v>
      </c>
      <c r="Q19" s="115">
        <f t="shared" ref="Q19:AB19" si="10">N18+O18+P18+Q18</f>
        <v>24</v>
      </c>
      <c r="R19" s="115">
        <f t="shared" si="10"/>
        <v>23</v>
      </c>
      <c r="S19" s="115">
        <f t="shared" si="10"/>
        <v>22</v>
      </c>
      <c r="T19" s="115">
        <f t="shared" si="10"/>
        <v>22</v>
      </c>
      <c r="U19" s="115">
        <f t="shared" si="10"/>
        <v>23</v>
      </c>
      <c r="V19" s="115">
        <f t="shared" si="10"/>
        <v>20</v>
      </c>
      <c r="W19" s="115">
        <f t="shared" si="10"/>
        <v>18</v>
      </c>
      <c r="X19" s="115">
        <f t="shared" si="10"/>
        <v>17</v>
      </c>
      <c r="Y19" s="115">
        <f t="shared" si="10"/>
        <v>19</v>
      </c>
      <c r="Z19" s="115">
        <f t="shared" si="10"/>
        <v>20</v>
      </c>
      <c r="AA19" s="115">
        <f t="shared" si="10"/>
        <v>21</v>
      </c>
      <c r="AB19" s="115">
        <f t="shared" si="10"/>
        <v>19</v>
      </c>
      <c r="AC19" s="116"/>
      <c r="AD19" s="115"/>
      <c r="AE19" s="115"/>
      <c r="AF19" s="115"/>
      <c r="AG19" s="115">
        <f>AD18+AE18+AF18+AG18</f>
        <v>38</v>
      </c>
      <c r="AH19" s="115">
        <f t="shared" ref="AH19:AO19" si="11">AE18+AF18+AG18+AH18</f>
        <v>28</v>
      </c>
      <c r="AI19" s="115">
        <f t="shared" si="11"/>
        <v>20</v>
      </c>
      <c r="AJ19" s="115">
        <f t="shared" si="11"/>
        <v>9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33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25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38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1" t="s">
        <v>103</v>
      </c>
      <c r="U22" s="181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1" t="s">
        <v>103</v>
      </c>
      <c r="U27" s="181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1" t="s">
        <v>103</v>
      </c>
      <c r="U32" s="181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2"/>
      <c r="R36" s="182"/>
      <c r="S36" s="182"/>
      <c r="T36" s="182"/>
      <c r="U36" s="182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2016-08-10T15:44:59Z</cp:lastPrinted>
  <dcterms:created xsi:type="dcterms:W3CDTF">1998-04-02T13:38:56Z</dcterms:created>
  <dcterms:modified xsi:type="dcterms:W3CDTF">2020-05-15T14:49:45Z</dcterms:modified>
</cp:coreProperties>
</file>